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C34" i="1"/>
  <c r="U34" s="1"/>
  <c r="V34" s="1"/>
  <c r="V31"/>
  <c r="I31"/>
  <c r="V30"/>
  <c r="I30"/>
  <c r="V29"/>
  <c r="I29"/>
  <c r="V26"/>
  <c r="I26"/>
  <c r="Q25"/>
  <c r="I25"/>
  <c r="E25"/>
  <c r="C25"/>
  <c r="U25" s="1"/>
  <c r="V25" s="1"/>
  <c r="C22"/>
  <c r="U22" s="1"/>
  <c r="V22" s="1"/>
  <c r="V21"/>
  <c r="C21"/>
  <c r="E20"/>
  <c r="C20"/>
  <c r="V19"/>
  <c r="I19"/>
  <c r="V18"/>
  <c r="V16"/>
  <c r="C15"/>
  <c r="U15" s="1"/>
  <c r="V15" s="1"/>
  <c r="V13"/>
  <c r="E13"/>
  <c r="V12"/>
  <c r="E12"/>
  <c r="V10"/>
  <c r="Q9"/>
  <c r="E8"/>
  <c r="V7"/>
  <c r="C6"/>
  <c r="U6" s="1"/>
  <c r="V6" s="1"/>
  <c r="C5"/>
  <c r="S4"/>
  <c r="S5" s="1"/>
  <c r="Q4"/>
  <c r="Q5" s="1"/>
  <c r="U5" s="1"/>
  <c r="V5" s="1"/>
  <c r="O4"/>
  <c r="M4"/>
  <c r="K4"/>
  <c r="I4"/>
  <c r="G4"/>
  <c r="G20" s="1"/>
  <c r="E4"/>
  <c r="C4"/>
  <c r="C16" s="1"/>
  <c r="U20" l="1"/>
  <c r="V20" s="1"/>
  <c r="S10"/>
  <c r="C14"/>
  <c r="S9"/>
  <c r="U9" s="1"/>
  <c r="V9" s="1"/>
  <c r="C13"/>
  <c r="C18"/>
  <c r="C8"/>
  <c r="U8" s="1"/>
  <c r="V8" s="1"/>
  <c r="C17"/>
  <c r="U17" s="1"/>
  <c r="V17" s="1"/>
  <c r="C7"/>
  <c r="C11"/>
  <c r="U11" s="1"/>
  <c r="V11" s="1"/>
</calcChain>
</file>

<file path=xl/sharedStrings.xml><?xml version="1.0" encoding="utf-8"?>
<sst xmlns="http://schemas.openxmlformats.org/spreadsheetml/2006/main" count="71" uniqueCount="44">
  <si>
    <t>sala consiliare</t>
  </si>
  <si>
    <t>sala corsi</t>
  </si>
  <si>
    <t>sala musica</t>
  </si>
  <si>
    <t>sala Ceniga P1</t>
  </si>
  <si>
    <t>sala Ceniga P.int.</t>
  </si>
  <si>
    <t xml:space="preserve">sala Nord                 </t>
  </si>
  <si>
    <t xml:space="preserve">sala Sud               </t>
  </si>
  <si>
    <t>sala P1                    Pietramurata</t>
  </si>
  <si>
    <t>sala piccola P1                    Pietramurata</t>
  </si>
  <si>
    <t>VALORE SALA e TARIFFA</t>
  </si>
  <si>
    <t>quota da pagare</t>
  </si>
  <si>
    <t>somma pagata</t>
  </si>
  <si>
    <t>tariffa da pagare</t>
  </si>
  <si>
    <t>beneficio ricevuto</t>
  </si>
  <si>
    <t>numero volte d'uso / tariffa d'uso</t>
  </si>
  <si>
    <t>n.</t>
  </si>
  <si>
    <t>Euro</t>
  </si>
  <si>
    <t>UTENTE  /   ASSOCIAZIONI</t>
  </si>
  <si>
    <t xml:space="preserve">ALL'OMBRA DELLA TORRE </t>
  </si>
  <si>
    <t>ALPINI</t>
  </si>
  <si>
    <t>ANDROMEDA</t>
  </si>
  <si>
    <t>BANDA</t>
  </si>
  <si>
    <t>CASA MIA</t>
  </si>
  <si>
    <t>COMITATO CARNEVALE</t>
  </si>
  <si>
    <t>CORSO ARABO BAMBINI (CONSOLATO DI TUNISIA)</t>
  </si>
  <si>
    <t>CORSO ITALIANO PER STRANIERI</t>
  </si>
  <si>
    <t>FAMIGLIE TUNISINE</t>
  </si>
  <si>
    <t>SMAG GARDA JAZZ</t>
  </si>
  <si>
    <t>IC VALLEDEILAGHIDRO</t>
  </si>
  <si>
    <t>IL GAVIALE</t>
  </si>
  <si>
    <t>ITALO TUNISINA</t>
  </si>
  <si>
    <t>LA CREDENZA</t>
  </si>
  <si>
    <t>MUSIKARTE'</t>
  </si>
  <si>
    <t xml:space="preserve">SMAG (scuola musicale alto Garda) </t>
  </si>
  <si>
    <t>ASS. TAMBURELLO</t>
  </si>
  <si>
    <t>UTETD</t>
  </si>
  <si>
    <t>PARTITI POLITICI</t>
  </si>
  <si>
    <t>PD</t>
  </si>
  <si>
    <t>PATT</t>
  </si>
  <si>
    <t>RIUNIONI CONDOMINIALI</t>
  </si>
  <si>
    <t>cond. Carducci</t>
  </si>
  <si>
    <t>cond. Elena</t>
  </si>
  <si>
    <t>resid. Valeria</t>
  </si>
  <si>
    <t>PRIVATI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</si>
</sst>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53"/>
      <name val="Calibri"/>
      <family val="2"/>
    </font>
    <font>
      <b/>
      <sz val="9"/>
      <color indexed="8"/>
      <name val="Calibri"/>
      <family val="2"/>
    </font>
    <font>
      <b/>
      <sz val="8"/>
      <color indexed="8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47"/>
        <bgColor indexed="31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top" wrapText="1"/>
    </xf>
    <xf numFmtId="4" fontId="3" fillId="0" borderId="3" xfId="1" applyNumberFormat="1" applyFont="1" applyFill="1" applyBorder="1" applyAlignment="1">
      <alignment horizontal="center" vertical="top" wrapText="1"/>
    </xf>
    <xf numFmtId="0" fontId="5" fillId="2" borderId="4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 wrapText="1"/>
    </xf>
    <xf numFmtId="4" fontId="6" fillId="3" borderId="5" xfId="1" applyNumberFormat="1" applyFont="1" applyFill="1" applyBorder="1" applyAlignment="1">
      <alignment horizontal="center" vertical="center" wrapText="1"/>
    </xf>
    <xf numFmtId="4" fontId="6" fillId="4" borderId="6" xfId="1" applyNumberFormat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wrapText="1"/>
    </xf>
    <xf numFmtId="0" fontId="7" fillId="5" borderId="5" xfId="1" applyFont="1" applyFill="1" applyBorder="1" applyAlignment="1">
      <alignment horizontal="center" wrapText="1"/>
    </xf>
    <xf numFmtId="0" fontId="6" fillId="5" borderId="5" xfId="1" applyFont="1" applyFill="1" applyBorder="1" applyAlignment="1">
      <alignment horizontal="center" wrapText="1"/>
    </xf>
    <xf numFmtId="0" fontId="6" fillId="5" borderId="6" xfId="1" applyFont="1" applyFill="1" applyBorder="1" applyAlignment="1">
      <alignment horizontal="center" wrapText="1"/>
    </xf>
    <xf numFmtId="0" fontId="8" fillId="0" borderId="8" xfId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wrapText="1"/>
    </xf>
    <xf numFmtId="0" fontId="6" fillId="0" borderId="6" xfId="1" applyFont="1" applyFill="1" applyBorder="1" applyAlignment="1">
      <alignment horizontal="center" wrapText="1"/>
    </xf>
    <xf numFmtId="0" fontId="9" fillId="5" borderId="4" xfId="1" applyFont="1" applyFill="1" applyBorder="1" applyAlignment="1">
      <alignment wrapText="1"/>
    </xf>
    <xf numFmtId="0" fontId="7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4" fontId="3" fillId="0" borderId="5" xfId="1" applyNumberFormat="1" applyFont="1" applyFill="1" applyBorder="1" applyAlignment="1">
      <alignment horizontal="center" vertical="center" wrapText="1"/>
    </xf>
    <xf numFmtId="4" fontId="3" fillId="0" borderId="6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 wrapText="1"/>
    </xf>
    <xf numFmtId="0" fontId="10" fillId="5" borderId="4" xfId="1" applyFont="1" applyFill="1" applyBorder="1" applyAlignment="1">
      <alignment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9" fillId="5" borderId="7" xfId="1" applyFont="1" applyFill="1" applyBorder="1" applyAlignment="1">
      <alignment wrapText="1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4" fontId="3" fillId="0" borderId="11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3" fillId="0" borderId="13" xfId="1" applyNumberFormat="1" applyFont="1" applyFill="1" applyBorder="1" applyAlignment="1">
      <alignment horizontal="center" vertical="center" wrapText="1"/>
    </xf>
    <xf numFmtId="0" fontId="9" fillId="5" borderId="14" xfId="1" applyFont="1" applyFill="1" applyBorder="1" applyAlignment="1">
      <alignment wrapText="1"/>
    </xf>
    <xf numFmtId="0" fontId="3" fillId="0" borderId="14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 wrapText="1"/>
    </xf>
    <xf numFmtId="4" fontId="3" fillId="5" borderId="14" xfId="1" applyNumberFormat="1" applyFont="1" applyFill="1" applyBorder="1" applyAlignment="1">
      <alignment horizontal="center" vertical="center" wrapText="1"/>
    </xf>
    <xf numFmtId="0" fontId="10" fillId="5" borderId="15" xfId="1" applyFont="1" applyFill="1" applyBorder="1" applyAlignment="1">
      <alignment wrapText="1"/>
    </xf>
    <xf numFmtId="0" fontId="3" fillId="5" borderId="14" xfId="1" applyFont="1" applyFill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 wrapText="1"/>
    </xf>
    <xf numFmtId="4" fontId="3" fillId="0" borderId="14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0" fontId="10" fillId="5" borderId="0" xfId="1" applyFont="1" applyFill="1" applyBorder="1" applyAlignment="1">
      <alignment wrapText="1"/>
    </xf>
    <xf numFmtId="0" fontId="3" fillId="5" borderId="0" xfId="1" applyFont="1" applyFill="1" applyBorder="1" applyAlignment="1">
      <alignment vertical="center"/>
    </xf>
    <xf numFmtId="0" fontId="3" fillId="5" borderId="0" xfId="1" applyFont="1" applyFill="1" applyBorder="1" applyAlignment="1">
      <alignment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49" fontId="8" fillId="6" borderId="1" xfId="1" applyNumberFormat="1" applyFont="1" applyFill="1" applyBorder="1" applyAlignment="1">
      <alignment wrapText="1"/>
    </xf>
    <xf numFmtId="0" fontId="3" fillId="6" borderId="2" xfId="1" applyFont="1" applyFill="1" applyBorder="1" applyAlignment="1">
      <alignment vertical="center"/>
    </xf>
    <xf numFmtId="0" fontId="3" fillId="6" borderId="2" xfId="1" applyFont="1" applyFill="1" applyBorder="1" applyAlignment="1">
      <alignment vertical="center" wrapText="1"/>
    </xf>
    <xf numFmtId="4" fontId="3" fillId="6" borderId="2" xfId="1" applyNumberFormat="1" applyFont="1" applyFill="1" applyBorder="1" applyAlignment="1">
      <alignment horizontal="center" vertical="center" wrapText="1"/>
    </xf>
    <xf numFmtId="4" fontId="3" fillId="6" borderId="3" xfId="1" applyNumberFormat="1" applyFont="1" applyFill="1" applyBorder="1" applyAlignment="1">
      <alignment horizontal="center" vertical="center" wrapText="1"/>
    </xf>
    <xf numFmtId="49" fontId="11" fillId="6" borderId="15" xfId="1" applyNumberFormat="1" applyFont="1" applyFill="1" applyBorder="1" applyAlignment="1">
      <alignment wrapText="1"/>
    </xf>
    <xf numFmtId="0" fontId="3" fillId="6" borderId="14" xfId="1" applyFont="1" applyFill="1" applyBorder="1" applyAlignment="1">
      <alignment horizontal="center" vertical="center"/>
    </xf>
    <xf numFmtId="0" fontId="3" fillId="6" borderId="14" xfId="1" applyFont="1" applyFill="1" applyBorder="1" applyAlignment="1">
      <alignment horizontal="center" vertical="center" wrapText="1"/>
    </xf>
    <xf numFmtId="4" fontId="3" fillId="6" borderId="14" xfId="1" applyNumberFormat="1" applyFont="1" applyFill="1" applyBorder="1" applyAlignment="1">
      <alignment horizontal="center" vertical="center" wrapText="1"/>
    </xf>
    <xf numFmtId="4" fontId="3" fillId="6" borderId="16" xfId="1" applyNumberFormat="1" applyFont="1" applyFill="1" applyBorder="1" applyAlignment="1">
      <alignment horizontal="center" vertical="center" wrapText="1"/>
    </xf>
    <xf numFmtId="49" fontId="11" fillId="6" borderId="17" xfId="1" applyNumberFormat="1" applyFont="1" applyFill="1" applyBorder="1" applyAlignment="1">
      <alignment wrapText="1"/>
    </xf>
    <xf numFmtId="0" fontId="3" fillId="6" borderId="18" xfId="1" applyFont="1" applyFill="1" applyBorder="1" applyAlignment="1">
      <alignment horizontal="center" vertical="center"/>
    </xf>
    <xf numFmtId="0" fontId="3" fillId="6" borderId="19" xfId="1" applyFont="1" applyFill="1" applyBorder="1" applyAlignment="1">
      <alignment horizontal="center" vertical="center"/>
    </xf>
    <xf numFmtId="0" fontId="3" fillId="6" borderId="19" xfId="1" applyFont="1" applyFill="1" applyBorder="1" applyAlignment="1">
      <alignment horizontal="center" vertical="center" wrapText="1"/>
    </xf>
    <xf numFmtId="4" fontId="3" fillId="6" borderId="19" xfId="1" applyNumberFormat="1" applyFont="1" applyFill="1" applyBorder="1" applyAlignment="1">
      <alignment horizontal="center" vertical="center" wrapText="1"/>
    </xf>
    <xf numFmtId="4" fontId="3" fillId="6" borderId="20" xfId="1" applyNumberFormat="1" applyFont="1" applyFill="1" applyBorder="1" applyAlignment="1">
      <alignment horizontal="center" vertical="center" wrapText="1"/>
    </xf>
    <xf numFmtId="4" fontId="3" fillId="6" borderId="21" xfId="1" applyNumberFormat="1" applyFont="1" applyFill="1" applyBorder="1" applyAlignment="1">
      <alignment horizontal="center" vertical="center" wrapText="1"/>
    </xf>
    <xf numFmtId="49" fontId="11" fillId="5" borderId="22" xfId="1" applyNumberFormat="1" applyFont="1" applyFill="1" applyBorder="1" applyAlignment="1">
      <alignment wrapText="1"/>
    </xf>
    <xf numFmtId="0" fontId="3" fillId="5" borderId="23" xfId="1" applyFont="1" applyFill="1" applyBorder="1" applyAlignment="1">
      <alignment vertical="center"/>
    </xf>
    <xf numFmtId="0" fontId="3" fillId="5" borderId="24" xfId="1" applyFont="1" applyFill="1" applyBorder="1" applyAlignment="1">
      <alignment vertical="center"/>
    </xf>
    <xf numFmtId="0" fontId="3" fillId="5" borderId="24" xfId="1" applyFont="1" applyFill="1" applyBorder="1" applyAlignment="1">
      <alignment vertical="center" wrapText="1"/>
    </xf>
    <xf numFmtId="4" fontId="3" fillId="5" borderId="24" xfId="1" applyNumberFormat="1" applyFont="1" applyFill="1" applyBorder="1" applyAlignment="1">
      <alignment horizontal="center" vertical="center" wrapText="1"/>
    </xf>
    <xf numFmtId="4" fontId="3" fillId="5" borderId="0" xfId="1" applyNumberFormat="1" applyFont="1" applyFill="1" applyBorder="1" applyAlignment="1">
      <alignment horizontal="center" vertical="center" wrapText="1"/>
    </xf>
    <xf numFmtId="4" fontId="3" fillId="5" borderId="25" xfId="1" applyNumberFormat="1" applyFont="1" applyFill="1" applyBorder="1" applyAlignment="1">
      <alignment horizontal="center" vertical="center" wrapText="1"/>
    </xf>
    <xf numFmtId="49" fontId="3" fillId="7" borderId="1" xfId="1" applyNumberFormat="1" applyFont="1" applyFill="1" applyBorder="1" applyAlignment="1">
      <alignment wrapText="1"/>
    </xf>
    <xf numFmtId="0" fontId="3" fillId="7" borderId="2" xfId="1" applyFont="1" applyFill="1" applyBorder="1" applyAlignment="1">
      <alignment vertical="center"/>
    </xf>
    <xf numFmtId="0" fontId="3" fillId="7" borderId="2" xfId="1" applyFont="1" applyFill="1" applyBorder="1" applyAlignment="1">
      <alignment vertical="center" wrapText="1"/>
    </xf>
    <xf numFmtId="4" fontId="3" fillId="7" borderId="26" xfId="1" applyNumberFormat="1" applyFont="1" applyFill="1" applyBorder="1" applyAlignment="1">
      <alignment horizontal="center" vertical="center" wrapText="1"/>
    </xf>
    <xf numFmtId="4" fontId="3" fillId="7" borderId="27" xfId="1" applyNumberFormat="1" applyFont="1" applyFill="1" applyBorder="1" applyAlignment="1">
      <alignment horizontal="center" vertical="center" wrapText="1"/>
    </xf>
    <xf numFmtId="49" fontId="12" fillId="7" borderId="4" xfId="1" applyNumberFormat="1" applyFont="1" applyFill="1" applyBorder="1" applyAlignment="1">
      <alignment wrapText="1"/>
    </xf>
    <xf numFmtId="0" fontId="3" fillId="7" borderId="5" xfId="1" applyFont="1" applyFill="1" applyBorder="1" applyAlignment="1">
      <alignment horizontal="center" vertical="center"/>
    </xf>
    <xf numFmtId="0" fontId="3" fillId="7" borderId="5" xfId="1" applyFont="1" applyFill="1" applyBorder="1" applyAlignment="1">
      <alignment horizontal="center" vertical="center" wrapText="1"/>
    </xf>
    <xf numFmtId="0" fontId="3" fillId="7" borderId="28" xfId="1" applyFont="1" applyFill="1" applyBorder="1" applyAlignment="1">
      <alignment horizontal="center" vertical="center" wrapText="1"/>
    </xf>
    <xf numFmtId="4" fontId="5" fillId="7" borderId="14" xfId="1" applyNumberFormat="1" applyFont="1" applyFill="1" applyBorder="1" applyAlignment="1">
      <alignment horizontal="center" vertical="center" wrapText="1"/>
    </xf>
    <xf numFmtId="4" fontId="3" fillId="7" borderId="14" xfId="1" applyNumberFormat="1" applyFont="1" applyFill="1" applyBorder="1" applyAlignment="1">
      <alignment horizontal="center" vertical="center" wrapText="1"/>
    </xf>
    <xf numFmtId="4" fontId="3" fillId="7" borderId="16" xfId="1" applyNumberFormat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wrapText="1"/>
    </xf>
    <xf numFmtId="0" fontId="3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 wrapText="1"/>
    </xf>
    <xf numFmtId="4" fontId="3" fillId="0" borderId="24" xfId="1" applyNumberFormat="1" applyFont="1" applyFill="1" applyBorder="1" applyAlignment="1">
      <alignment horizontal="center" vertical="center" wrapText="1"/>
    </xf>
    <xf numFmtId="4" fontId="3" fillId="0" borderId="29" xfId="1" applyNumberFormat="1" applyFont="1" applyFill="1" applyBorder="1" applyAlignment="1">
      <alignment horizontal="center" vertical="center" wrapText="1"/>
    </xf>
    <xf numFmtId="49" fontId="3" fillId="6" borderId="1" xfId="1" applyNumberFormat="1" applyFont="1" applyFill="1" applyBorder="1" applyAlignment="1">
      <alignment wrapText="1"/>
    </xf>
    <xf numFmtId="4" fontId="3" fillId="6" borderId="30" xfId="1" applyNumberFormat="1" applyFont="1" applyFill="1" applyBorder="1" applyAlignment="1">
      <alignment horizontal="center" vertical="center" wrapText="1"/>
    </xf>
    <xf numFmtId="4" fontId="3" fillId="6" borderId="31" xfId="1" applyNumberFormat="1" applyFont="1" applyFill="1" applyBorder="1" applyAlignment="1">
      <alignment horizontal="center" vertical="center" wrapText="1"/>
    </xf>
    <xf numFmtId="49" fontId="12" fillId="6" borderId="32" xfId="1" applyNumberFormat="1" applyFont="1" applyFill="1" applyBorder="1" applyAlignment="1">
      <alignment wrapText="1"/>
    </xf>
    <xf numFmtId="0" fontId="3" fillId="6" borderId="33" xfId="1" applyFont="1" applyFill="1" applyBorder="1" applyAlignment="1">
      <alignment horizontal="center" vertical="center"/>
    </xf>
    <xf numFmtId="0" fontId="3" fillId="6" borderId="33" xfId="1" applyFont="1" applyFill="1" applyBorder="1" applyAlignment="1">
      <alignment vertical="center"/>
    </xf>
    <xf numFmtId="0" fontId="3" fillId="6" borderId="33" xfId="1" applyFont="1" applyFill="1" applyBorder="1" applyAlignment="1">
      <alignment vertical="center" wrapText="1"/>
    </xf>
    <xf numFmtId="4" fontId="3" fillId="6" borderId="33" xfId="1" applyNumberFormat="1" applyFont="1" applyFill="1" applyBorder="1" applyAlignment="1">
      <alignment horizontal="center" vertical="center" wrapText="1"/>
    </xf>
    <xf numFmtId="4" fontId="3" fillId="6" borderId="34" xfId="1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tabSelected="1" workbookViewId="0">
      <selection activeCell="H11" sqref="H11"/>
    </sheetView>
  </sheetViews>
  <sheetFormatPr defaultRowHeight="15"/>
  <sheetData>
    <row r="1" spans="1:22">
      <c r="A1" s="1"/>
      <c r="B1" s="2" t="s">
        <v>0</v>
      </c>
      <c r="C1" s="2"/>
      <c r="D1" s="3" t="s">
        <v>1</v>
      </c>
      <c r="E1" s="3"/>
      <c r="F1" s="3" t="s">
        <v>2</v>
      </c>
      <c r="G1" s="3"/>
      <c r="H1" s="4" t="s">
        <v>3</v>
      </c>
      <c r="I1" s="4"/>
      <c r="J1" s="4" t="s">
        <v>4</v>
      </c>
      <c r="K1" s="4"/>
      <c r="L1" s="2" t="s">
        <v>5</v>
      </c>
      <c r="M1" s="2"/>
      <c r="N1" s="2" t="s">
        <v>6</v>
      </c>
      <c r="O1" s="2"/>
      <c r="P1" s="4" t="s">
        <v>7</v>
      </c>
      <c r="Q1" s="4"/>
      <c r="R1" s="4" t="s">
        <v>8</v>
      </c>
      <c r="S1" s="4"/>
      <c r="T1" s="5"/>
      <c r="U1" s="5"/>
      <c r="V1" s="6"/>
    </row>
    <row r="2" spans="1:22" ht="36.75">
      <c r="A2" s="7" t="s">
        <v>9</v>
      </c>
      <c r="B2" s="8">
        <v>100</v>
      </c>
      <c r="C2" s="9" t="s">
        <v>10</v>
      </c>
      <c r="D2" s="8">
        <v>40</v>
      </c>
      <c r="E2" s="9" t="s">
        <v>10</v>
      </c>
      <c r="F2" s="8">
        <v>20</v>
      </c>
      <c r="G2" s="9" t="s">
        <v>10</v>
      </c>
      <c r="H2" s="9">
        <v>40</v>
      </c>
      <c r="I2" s="9" t="s">
        <v>10</v>
      </c>
      <c r="J2" s="9">
        <v>40</v>
      </c>
      <c r="K2" s="9" t="s">
        <v>10</v>
      </c>
      <c r="L2" s="9">
        <v>40</v>
      </c>
      <c r="M2" s="9" t="s">
        <v>10</v>
      </c>
      <c r="N2" s="9">
        <v>40</v>
      </c>
      <c r="O2" s="9" t="s">
        <v>10</v>
      </c>
      <c r="P2" s="9">
        <v>50</v>
      </c>
      <c r="Q2" s="9" t="s">
        <v>10</v>
      </c>
      <c r="R2" s="9">
        <v>40</v>
      </c>
      <c r="S2" s="9" t="s">
        <v>10</v>
      </c>
      <c r="T2" s="10" t="s">
        <v>11</v>
      </c>
      <c r="U2" s="10" t="s">
        <v>12</v>
      </c>
      <c r="V2" s="11" t="s">
        <v>13</v>
      </c>
    </row>
    <row r="3" spans="1:22" ht="49.5" thickBot="1">
      <c r="A3" s="12" t="s">
        <v>14</v>
      </c>
      <c r="B3" s="13" t="s">
        <v>15</v>
      </c>
      <c r="C3" s="14" t="s">
        <v>16</v>
      </c>
      <c r="D3" s="13" t="s">
        <v>15</v>
      </c>
      <c r="E3" s="14" t="s">
        <v>16</v>
      </c>
      <c r="F3" s="13" t="s">
        <v>15</v>
      </c>
      <c r="G3" s="14" t="s">
        <v>16</v>
      </c>
      <c r="H3" s="13" t="s">
        <v>15</v>
      </c>
      <c r="I3" s="14" t="s">
        <v>16</v>
      </c>
      <c r="J3" s="13" t="s">
        <v>15</v>
      </c>
      <c r="K3" s="14" t="s">
        <v>16</v>
      </c>
      <c r="L3" s="13" t="s">
        <v>15</v>
      </c>
      <c r="M3" s="14" t="s">
        <v>16</v>
      </c>
      <c r="N3" s="13" t="s">
        <v>15</v>
      </c>
      <c r="O3" s="14" t="s">
        <v>16</v>
      </c>
      <c r="P3" s="13" t="s">
        <v>15</v>
      </c>
      <c r="Q3" s="14" t="s">
        <v>16</v>
      </c>
      <c r="R3" s="13" t="s">
        <v>15</v>
      </c>
      <c r="S3" s="14" t="s">
        <v>16</v>
      </c>
      <c r="T3" s="14" t="s">
        <v>16</v>
      </c>
      <c r="U3" s="14" t="s">
        <v>16</v>
      </c>
      <c r="V3" s="15" t="s">
        <v>16</v>
      </c>
    </row>
    <row r="4" spans="1:22" ht="39.75" thickBot="1">
      <c r="A4" s="16" t="s">
        <v>17</v>
      </c>
      <c r="B4" s="17">
        <v>1</v>
      </c>
      <c r="C4" s="18">
        <f>B4*B$2</f>
        <v>100</v>
      </c>
      <c r="D4" s="17">
        <v>1</v>
      </c>
      <c r="E4" s="18">
        <f>D4*D$2</f>
        <v>40</v>
      </c>
      <c r="F4" s="17">
        <v>1</v>
      </c>
      <c r="G4" s="18">
        <f>F4*F$2</f>
        <v>20</v>
      </c>
      <c r="H4" s="17">
        <v>1</v>
      </c>
      <c r="I4" s="18">
        <f>H4*H$2</f>
        <v>40</v>
      </c>
      <c r="J4" s="17">
        <v>1</v>
      </c>
      <c r="K4" s="18">
        <f>J4*J$2</f>
        <v>40</v>
      </c>
      <c r="L4" s="17">
        <v>1</v>
      </c>
      <c r="M4" s="18">
        <f>L4*L$2</f>
        <v>40</v>
      </c>
      <c r="N4" s="17">
        <v>1</v>
      </c>
      <c r="O4" s="18">
        <f>N4*N$2</f>
        <v>40</v>
      </c>
      <c r="P4" s="17">
        <v>1</v>
      </c>
      <c r="Q4" s="18">
        <f>P4*P$2</f>
        <v>50</v>
      </c>
      <c r="R4" s="18">
        <v>1</v>
      </c>
      <c r="S4" s="18">
        <f>R4*R$2</f>
        <v>40</v>
      </c>
      <c r="T4" s="19"/>
      <c r="U4" s="19"/>
      <c r="V4" s="20"/>
    </row>
    <row r="5" spans="1:22" ht="36.75">
      <c r="A5" s="21" t="s">
        <v>18</v>
      </c>
      <c r="B5" s="22">
        <v>1</v>
      </c>
      <c r="C5" s="23">
        <f>C4*B5</f>
        <v>100</v>
      </c>
      <c r="D5" s="22"/>
      <c r="E5" s="23"/>
      <c r="F5" s="22"/>
      <c r="G5" s="23"/>
      <c r="H5" s="22"/>
      <c r="I5" s="23"/>
      <c r="J5" s="22"/>
      <c r="K5" s="23"/>
      <c r="L5" s="22"/>
      <c r="M5" s="23"/>
      <c r="N5" s="22"/>
      <c r="O5" s="23"/>
      <c r="P5" s="22"/>
      <c r="Q5" s="23">
        <f>Q4*P5</f>
        <v>0</v>
      </c>
      <c r="R5" s="23"/>
      <c r="S5" s="23">
        <f>R5*S4</f>
        <v>0</v>
      </c>
      <c r="T5" s="24">
        <v>0</v>
      </c>
      <c r="U5" s="24">
        <f>Q5+S5</f>
        <v>0</v>
      </c>
      <c r="V5" s="25">
        <f t="shared" ref="V5:V10" si="0">U5-T5</f>
        <v>0</v>
      </c>
    </row>
    <row r="6" spans="1:22">
      <c r="A6" s="21" t="s">
        <v>19</v>
      </c>
      <c r="B6" s="26">
        <v>1</v>
      </c>
      <c r="C6" s="26">
        <f>C4*B6</f>
        <v>100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  <c r="Q6" s="28"/>
      <c r="R6" s="28"/>
      <c r="S6" s="28"/>
      <c r="T6" s="24">
        <v>0</v>
      </c>
      <c r="U6" s="24">
        <f>C6+E6+G6+I6+K6+Q6+O6+M6</f>
        <v>100</v>
      </c>
      <c r="V6" s="25">
        <f t="shared" si="0"/>
        <v>100</v>
      </c>
    </row>
    <row r="7" spans="1:22" ht="24.75">
      <c r="A7" s="21" t="s">
        <v>20</v>
      </c>
      <c r="B7" s="26">
        <v>1</v>
      </c>
      <c r="C7" s="26">
        <f>B7*C4</f>
        <v>100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Q7" s="28"/>
      <c r="R7" s="28"/>
      <c r="S7" s="28"/>
      <c r="T7" s="24">
        <v>0</v>
      </c>
      <c r="U7" s="24">
        <v>100</v>
      </c>
      <c r="V7" s="25">
        <f>U7-T7</f>
        <v>100</v>
      </c>
    </row>
    <row r="8" spans="1:22">
      <c r="A8" s="29" t="s">
        <v>21</v>
      </c>
      <c r="B8" s="26">
        <v>12</v>
      </c>
      <c r="C8" s="26">
        <f>C4*B8</f>
        <v>1200</v>
      </c>
      <c r="D8" s="26">
        <v>1</v>
      </c>
      <c r="E8" s="26">
        <f>E4*D8</f>
        <v>40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  <c r="Q8" s="28"/>
      <c r="R8" s="28"/>
      <c r="S8" s="28"/>
      <c r="T8" s="24">
        <v>0</v>
      </c>
      <c r="U8" s="24">
        <f>C8+E8+G8+I8+K8+Q8+M8+O8</f>
        <v>1240</v>
      </c>
      <c r="V8" s="25">
        <f t="shared" si="0"/>
        <v>1240</v>
      </c>
    </row>
    <row r="9" spans="1:22">
      <c r="A9" s="29" t="s">
        <v>22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30">
        <v>44</v>
      </c>
      <c r="Q9" s="30">
        <f>P9*Q4</f>
        <v>2200</v>
      </c>
      <c r="R9" s="30">
        <v>44</v>
      </c>
      <c r="S9" s="30">
        <f>R9*S4</f>
        <v>1760</v>
      </c>
      <c r="T9" s="24">
        <v>0</v>
      </c>
      <c r="U9" s="24">
        <f>C9+E9+G9+I9+K9+Q9+M9+O9+S9</f>
        <v>3960</v>
      </c>
      <c r="V9" s="25">
        <f t="shared" si="0"/>
        <v>3960</v>
      </c>
    </row>
    <row r="10" spans="1:22" ht="36.75">
      <c r="A10" s="29" t="s">
        <v>23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28"/>
      <c r="R10" s="28">
        <v>1</v>
      </c>
      <c r="S10" s="28">
        <f>R10*S4</f>
        <v>40</v>
      </c>
      <c r="T10" s="24">
        <v>0</v>
      </c>
      <c r="U10" s="24">
        <v>40</v>
      </c>
      <c r="V10" s="25">
        <f t="shared" si="0"/>
        <v>40</v>
      </c>
    </row>
    <row r="11" spans="1:22" ht="72.75">
      <c r="A11" s="29" t="s">
        <v>24</v>
      </c>
      <c r="B11" s="26">
        <v>11</v>
      </c>
      <c r="C11" s="26">
        <f>B11*C4</f>
        <v>1100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30"/>
      <c r="Q11" s="30"/>
      <c r="R11" s="30"/>
      <c r="S11" s="30"/>
      <c r="T11" s="24">
        <v>0</v>
      </c>
      <c r="U11" s="24">
        <f>C11+E11+G11+I11+K11+Q11+M11+O11</f>
        <v>1100</v>
      </c>
      <c r="V11" s="25">
        <f>U11-T11</f>
        <v>1100</v>
      </c>
    </row>
    <row r="12" spans="1:22" ht="48.75">
      <c r="A12" s="29" t="s">
        <v>25</v>
      </c>
      <c r="B12" s="26"/>
      <c r="C12" s="26"/>
      <c r="D12" s="26">
        <v>8</v>
      </c>
      <c r="E12" s="26">
        <f>D12*E4</f>
        <v>320</v>
      </c>
      <c r="F12" s="31"/>
      <c r="G12" s="31"/>
      <c r="H12" s="26"/>
      <c r="I12" s="26"/>
      <c r="J12" s="26"/>
      <c r="K12" s="26"/>
      <c r="L12" s="26"/>
      <c r="M12" s="26"/>
      <c r="N12" s="26"/>
      <c r="O12" s="26"/>
      <c r="P12" s="30"/>
      <c r="Q12" s="30"/>
      <c r="R12" s="30"/>
      <c r="S12" s="30"/>
      <c r="T12" s="24">
        <v>0</v>
      </c>
      <c r="U12" s="24">
        <v>320</v>
      </c>
      <c r="V12" s="25">
        <f>U12-T12</f>
        <v>320</v>
      </c>
    </row>
    <row r="13" spans="1:22" ht="24.75">
      <c r="A13" s="29" t="s">
        <v>26</v>
      </c>
      <c r="B13" s="26">
        <v>1</v>
      </c>
      <c r="C13" s="26">
        <f>B13*C4</f>
        <v>100</v>
      </c>
      <c r="D13" s="26">
        <v>1</v>
      </c>
      <c r="E13" s="26">
        <f>D13*E4</f>
        <v>40</v>
      </c>
      <c r="F13" s="31"/>
      <c r="G13" s="31"/>
      <c r="H13" s="26"/>
      <c r="I13" s="26"/>
      <c r="J13" s="26"/>
      <c r="K13" s="26"/>
      <c r="L13" s="26"/>
      <c r="M13" s="26"/>
      <c r="N13" s="26"/>
      <c r="O13" s="26"/>
      <c r="P13" s="30"/>
      <c r="Q13" s="30"/>
      <c r="R13" s="30"/>
      <c r="S13" s="30"/>
      <c r="T13" s="24">
        <v>0</v>
      </c>
      <c r="U13" s="24">
        <v>140</v>
      </c>
      <c r="V13" s="25">
        <f>U13-T13</f>
        <v>140</v>
      </c>
    </row>
    <row r="14" spans="1:22" ht="36.75">
      <c r="A14" s="29" t="s">
        <v>27</v>
      </c>
      <c r="B14" s="26">
        <v>1</v>
      </c>
      <c r="C14" s="26">
        <f>B14*C4</f>
        <v>100</v>
      </c>
      <c r="D14" s="26"/>
      <c r="E14" s="26"/>
      <c r="F14" s="31"/>
      <c r="G14" s="31"/>
      <c r="H14" s="26"/>
      <c r="I14" s="26"/>
      <c r="J14" s="26"/>
      <c r="K14" s="26"/>
      <c r="L14" s="26"/>
      <c r="M14" s="26"/>
      <c r="N14" s="26"/>
      <c r="O14" s="26"/>
      <c r="P14" s="30"/>
      <c r="Q14" s="30"/>
      <c r="R14" s="30"/>
      <c r="S14" s="30"/>
      <c r="T14" s="24"/>
      <c r="U14" s="24"/>
      <c r="V14" s="25"/>
    </row>
    <row r="15" spans="1:22" ht="36.75">
      <c r="A15" s="29" t="s">
        <v>28</v>
      </c>
      <c r="B15" s="26">
        <v>3</v>
      </c>
      <c r="C15" s="26">
        <f>B15*C4</f>
        <v>300</v>
      </c>
      <c r="D15" s="26"/>
      <c r="E15" s="26"/>
      <c r="F15" s="31"/>
      <c r="G15" s="31"/>
      <c r="H15" s="26"/>
      <c r="I15" s="26"/>
      <c r="J15" s="26"/>
      <c r="K15" s="26"/>
      <c r="L15" s="26"/>
      <c r="M15" s="26"/>
      <c r="N15" s="26"/>
      <c r="O15" s="26"/>
      <c r="P15" s="30"/>
      <c r="Q15" s="30"/>
      <c r="R15" s="30"/>
      <c r="S15" s="30"/>
      <c r="T15" s="24">
        <v>0</v>
      </c>
      <c r="U15" s="24">
        <f>C15+E15+G15+I15+K15+Q15+M15+O15</f>
        <v>300</v>
      </c>
      <c r="V15" s="25">
        <f t="shared" ref="V15:V22" si="1">U15-T15</f>
        <v>300</v>
      </c>
    </row>
    <row r="16" spans="1:22">
      <c r="A16" s="29" t="s">
        <v>29</v>
      </c>
      <c r="B16" s="26">
        <v>1</v>
      </c>
      <c r="C16" s="26">
        <f>B16*C4</f>
        <v>100</v>
      </c>
      <c r="D16" s="26"/>
      <c r="E16" s="26"/>
      <c r="F16" s="31"/>
      <c r="G16" s="31"/>
      <c r="H16" s="32"/>
      <c r="I16" s="26"/>
      <c r="J16" s="26"/>
      <c r="K16" s="26"/>
      <c r="L16" s="26"/>
      <c r="M16" s="26"/>
      <c r="N16" s="26"/>
      <c r="O16" s="26"/>
      <c r="P16" s="30"/>
      <c r="Q16" s="30"/>
      <c r="R16" s="30"/>
      <c r="S16" s="30"/>
      <c r="T16" s="24">
        <v>0</v>
      </c>
      <c r="U16" s="24">
        <v>100</v>
      </c>
      <c r="V16" s="25">
        <f t="shared" si="1"/>
        <v>100</v>
      </c>
    </row>
    <row r="17" spans="1:22" ht="24.75">
      <c r="A17" s="21" t="s">
        <v>30</v>
      </c>
      <c r="B17" s="26">
        <v>1</v>
      </c>
      <c r="C17" s="26">
        <f>B17*C4</f>
        <v>100</v>
      </c>
      <c r="D17" s="26"/>
      <c r="E17" s="26"/>
      <c r="F17" s="26"/>
      <c r="G17" s="26"/>
      <c r="H17" s="32"/>
      <c r="I17" s="26"/>
      <c r="J17" s="26"/>
      <c r="K17" s="26"/>
      <c r="L17" s="26"/>
      <c r="M17" s="26"/>
      <c r="N17" s="26"/>
      <c r="O17" s="26"/>
      <c r="P17" s="30"/>
      <c r="Q17" s="30"/>
      <c r="R17" s="30"/>
      <c r="S17" s="30"/>
      <c r="T17" s="24">
        <v>0</v>
      </c>
      <c r="U17" s="24">
        <f>C17+E17+G17+I17+K17+Q17+M17+O17</f>
        <v>100</v>
      </c>
      <c r="V17" s="25">
        <f t="shared" si="1"/>
        <v>100</v>
      </c>
    </row>
    <row r="18" spans="1:22" ht="24.75">
      <c r="A18" s="33" t="s">
        <v>31</v>
      </c>
      <c r="B18" s="31">
        <v>1</v>
      </c>
      <c r="C18" s="31">
        <f>B18*C4</f>
        <v>100</v>
      </c>
      <c r="D18" s="31"/>
      <c r="E18" s="34"/>
      <c r="F18" s="34"/>
      <c r="G18" s="31"/>
      <c r="H18" s="35"/>
      <c r="I18" s="31"/>
      <c r="J18" s="31"/>
      <c r="K18" s="31"/>
      <c r="L18" s="31"/>
      <c r="M18" s="31"/>
      <c r="N18" s="31"/>
      <c r="O18" s="31"/>
      <c r="P18" s="36"/>
      <c r="Q18" s="36"/>
      <c r="R18" s="36"/>
      <c r="S18" s="36"/>
      <c r="T18" s="37">
        <v>0</v>
      </c>
      <c r="U18" s="38">
        <v>100</v>
      </c>
      <c r="V18" s="39">
        <f t="shared" si="1"/>
        <v>100</v>
      </c>
    </row>
    <row r="19" spans="1:22" ht="24.75">
      <c r="A19" s="33" t="s">
        <v>32</v>
      </c>
      <c r="B19" s="31"/>
      <c r="C19" s="31"/>
      <c r="D19" s="31"/>
      <c r="E19" s="34"/>
      <c r="F19" s="34"/>
      <c r="G19" s="31"/>
      <c r="H19" s="35">
        <v>11</v>
      </c>
      <c r="I19" s="31">
        <f>H19*40</f>
        <v>440</v>
      </c>
      <c r="J19" s="31"/>
      <c r="K19" s="31"/>
      <c r="L19" s="31"/>
      <c r="M19" s="31"/>
      <c r="N19" s="31"/>
      <c r="O19" s="31"/>
      <c r="P19" s="36"/>
      <c r="Q19" s="36"/>
      <c r="R19" s="36"/>
      <c r="S19" s="36"/>
      <c r="T19" s="37">
        <v>0</v>
      </c>
      <c r="U19" s="38">
        <v>440</v>
      </c>
      <c r="V19" s="39">
        <f t="shared" si="1"/>
        <v>440</v>
      </c>
    </row>
    <row r="20" spans="1:22" ht="60.75">
      <c r="A20" s="40" t="s">
        <v>33</v>
      </c>
      <c r="B20" s="41">
        <v>27</v>
      </c>
      <c r="C20" s="41">
        <f>B20*C4</f>
        <v>2700</v>
      </c>
      <c r="D20" s="41">
        <v>14</v>
      </c>
      <c r="E20" s="41">
        <f>D20*40</f>
        <v>560</v>
      </c>
      <c r="F20" s="41">
        <v>66</v>
      </c>
      <c r="G20" s="41">
        <f>F20*G4</f>
        <v>1320</v>
      </c>
      <c r="H20" s="41"/>
      <c r="I20" s="41"/>
      <c r="J20" s="41"/>
      <c r="K20" s="41"/>
      <c r="L20" s="41"/>
      <c r="M20" s="41"/>
      <c r="N20" s="41"/>
      <c r="O20" s="41"/>
      <c r="P20" s="42"/>
      <c r="Q20" s="42"/>
      <c r="R20" s="42"/>
      <c r="S20" s="42"/>
      <c r="T20" s="43">
        <v>976</v>
      </c>
      <c r="U20" s="43">
        <f>E20+G20</f>
        <v>1880</v>
      </c>
      <c r="V20" s="43">
        <f t="shared" si="1"/>
        <v>904</v>
      </c>
    </row>
    <row r="21" spans="1:22" ht="36.75">
      <c r="A21" s="40" t="s">
        <v>34</v>
      </c>
      <c r="B21" s="41">
        <v>1</v>
      </c>
      <c r="C21" s="41">
        <f>B21*100</f>
        <v>100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3">
        <v>0</v>
      </c>
      <c r="U21" s="43">
        <v>100</v>
      </c>
      <c r="V21" s="43">
        <f t="shared" si="1"/>
        <v>100</v>
      </c>
    </row>
    <row r="22" spans="1:22">
      <c r="A22" s="44" t="s">
        <v>35</v>
      </c>
      <c r="B22" s="45">
        <v>9</v>
      </c>
      <c r="C22" s="45">
        <f>B22*C4</f>
        <v>900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  <c r="Q22" s="46"/>
      <c r="R22" s="46"/>
      <c r="S22" s="46"/>
      <c r="T22" s="47">
        <v>0</v>
      </c>
      <c r="U22" s="47">
        <f>C22+E22+G22+I22+K22+Q22+M22+O22</f>
        <v>900</v>
      </c>
      <c r="V22" s="48">
        <f t="shared" si="1"/>
        <v>900</v>
      </c>
    </row>
    <row r="23" spans="1:22" ht="15.75" thickBot="1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1"/>
      <c r="Q23" s="51"/>
      <c r="R23" s="51"/>
      <c r="S23" s="51"/>
      <c r="T23" s="52"/>
      <c r="U23" s="52"/>
      <c r="V23" s="52"/>
    </row>
    <row r="24" spans="1:22" ht="26.25">
      <c r="A24" s="53" t="s">
        <v>36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5"/>
      <c r="Q24" s="55"/>
      <c r="R24" s="55"/>
      <c r="S24" s="55"/>
      <c r="T24" s="56"/>
      <c r="U24" s="56"/>
      <c r="V24" s="57"/>
    </row>
    <row r="25" spans="1:22">
      <c r="A25" s="58" t="s">
        <v>37</v>
      </c>
      <c r="B25" s="59">
        <v>3</v>
      </c>
      <c r="C25" s="59">
        <f>B25*100</f>
        <v>300</v>
      </c>
      <c r="D25" s="59"/>
      <c r="E25" s="59">
        <f>D25*40</f>
        <v>0</v>
      </c>
      <c r="F25" s="59"/>
      <c r="G25" s="59"/>
      <c r="H25" s="59">
        <v>2</v>
      </c>
      <c r="I25" s="59">
        <f>H25*40</f>
        <v>80</v>
      </c>
      <c r="J25" s="59"/>
      <c r="K25" s="59"/>
      <c r="L25" s="59"/>
      <c r="M25" s="59"/>
      <c r="N25" s="59"/>
      <c r="O25" s="59"/>
      <c r="P25" s="60">
        <v>1</v>
      </c>
      <c r="Q25" s="60">
        <f>P25*50</f>
        <v>50</v>
      </c>
      <c r="R25" s="60"/>
      <c r="S25" s="60"/>
      <c r="T25" s="61">
        <v>0</v>
      </c>
      <c r="U25" s="61">
        <f>C25+E25+G25+I25</f>
        <v>380</v>
      </c>
      <c r="V25" s="62">
        <f>U25-T25</f>
        <v>380</v>
      </c>
    </row>
    <row r="26" spans="1:22" ht="15.75" thickBot="1">
      <c r="A26" s="63" t="s">
        <v>38</v>
      </c>
      <c r="B26" s="64"/>
      <c r="C26" s="65"/>
      <c r="D26" s="65"/>
      <c r="E26" s="65"/>
      <c r="F26" s="65"/>
      <c r="G26" s="65"/>
      <c r="H26" s="65">
        <v>1</v>
      </c>
      <c r="I26" s="65">
        <f>H26*40</f>
        <v>40</v>
      </c>
      <c r="J26" s="65"/>
      <c r="K26" s="65"/>
      <c r="L26" s="65"/>
      <c r="M26" s="65"/>
      <c r="N26" s="65"/>
      <c r="O26" s="65"/>
      <c r="P26" s="66"/>
      <c r="Q26" s="66"/>
      <c r="R26" s="66"/>
      <c r="S26" s="66"/>
      <c r="T26" s="67">
        <v>0</v>
      </c>
      <c r="U26" s="68">
        <v>40</v>
      </c>
      <c r="V26" s="69">
        <f>U26-T26</f>
        <v>40</v>
      </c>
    </row>
    <row r="27" spans="1:22" ht="15.75" thickBot="1">
      <c r="A27" s="70"/>
      <c r="B27" s="71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3"/>
      <c r="Q27" s="73"/>
      <c r="R27" s="73"/>
      <c r="S27" s="73"/>
      <c r="T27" s="74"/>
      <c r="U27" s="75"/>
      <c r="V27" s="76"/>
    </row>
    <row r="28" spans="1:22" ht="36.75">
      <c r="A28" s="77" t="s">
        <v>39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9"/>
      <c r="Q28" s="79"/>
      <c r="R28" s="79"/>
      <c r="S28" s="79"/>
      <c r="T28" s="80"/>
      <c r="U28" s="80"/>
      <c r="V28" s="81"/>
    </row>
    <row r="29" spans="1:22" ht="23.25">
      <c r="A29" s="82" t="s">
        <v>40</v>
      </c>
      <c r="B29" s="83"/>
      <c r="C29" s="83"/>
      <c r="D29" s="83"/>
      <c r="E29" s="83"/>
      <c r="F29" s="83"/>
      <c r="G29" s="83"/>
      <c r="H29" s="83">
        <v>1</v>
      </c>
      <c r="I29" s="83">
        <f>H29*40</f>
        <v>40</v>
      </c>
      <c r="J29" s="83"/>
      <c r="K29" s="83"/>
      <c r="L29" s="83"/>
      <c r="M29" s="83"/>
      <c r="N29" s="83"/>
      <c r="O29" s="83"/>
      <c r="P29" s="84"/>
      <c r="Q29" s="84"/>
      <c r="R29" s="84"/>
      <c r="S29" s="85"/>
      <c r="T29" s="86">
        <v>20</v>
      </c>
      <c r="U29" s="87">
        <v>40</v>
      </c>
      <c r="V29" s="88">
        <f>U29-T29</f>
        <v>20</v>
      </c>
    </row>
    <row r="30" spans="1:22">
      <c r="A30" s="82" t="s">
        <v>41</v>
      </c>
      <c r="B30" s="83"/>
      <c r="C30" s="83"/>
      <c r="D30" s="83"/>
      <c r="E30" s="83"/>
      <c r="F30" s="83"/>
      <c r="G30" s="83"/>
      <c r="H30" s="83">
        <v>1</v>
      </c>
      <c r="I30" s="83">
        <f>H30*40</f>
        <v>40</v>
      </c>
      <c r="J30" s="83"/>
      <c r="K30" s="83"/>
      <c r="L30" s="83"/>
      <c r="M30" s="83"/>
      <c r="N30" s="83"/>
      <c r="O30" s="83"/>
      <c r="P30" s="84"/>
      <c r="Q30" s="84"/>
      <c r="R30" s="84"/>
      <c r="S30" s="85"/>
      <c r="T30" s="86">
        <v>20</v>
      </c>
      <c r="U30" s="87">
        <v>40</v>
      </c>
      <c r="V30" s="88">
        <f>U30-T30</f>
        <v>20</v>
      </c>
    </row>
    <row r="31" spans="1:22" ht="23.25">
      <c r="A31" s="82" t="s">
        <v>42</v>
      </c>
      <c r="B31" s="83"/>
      <c r="C31" s="83"/>
      <c r="D31" s="83"/>
      <c r="E31" s="83"/>
      <c r="F31" s="83"/>
      <c r="G31" s="83"/>
      <c r="H31" s="83">
        <v>1</v>
      </c>
      <c r="I31" s="83">
        <f>H31*40</f>
        <v>40</v>
      </c>
      <c r="J31" s="83"/>
      <c r="K31" s="83"/>
      <c r="L31" s="83"/>
      <c r="M31" s="83"/>
      <c r="N31" s="83"/>
      <c r="O31" s="83"/>
      <c r="P31" s="84"/>
      <c r="Q31" s="84"/>
      <c r="R31" s="84"/>
      <c r="S31" s="85"/>
      <c r="T31" s="86">
        <v>20</v>
      </c>
      <c r="U31" s="87">
        <v>40</v>
      </c>
      <c r="V31" s="88">
        <f>U31-T31</f>
        <v>20</v>
      </c>
    </row>
    <row r="32" spans="1:22" ht="15.75" thickBot="1">
      <c r="A32" s="89"/>
      <c r="B32" s="90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2"/>
      <c r="Q32" s="92"/>
      <c r="R32" s="92"/>
      <c r="S32" s="92"/>
      <c r="T32" s="93"/>
      <c r="U32" s="94"/>
      <c r="V32" s="52"/>
    </row>
    <row r="33" spans="1:22">
      <c r="A33" s="95" t="s">
        <v>43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5"/>
      <c r="Q33" s="55"/>
      <c r="R33" s="55"/>
      <c r="S33" s="55"/>
      <c r="T33" s="56"/>
      <c r="U33" s="96"/>
      <c r="V33" s="97"/>
    </row>
    <row r="34" spans="1:22" ht="15.75" thickBot="1">
      <c r="A34" s="98"/>
      <c r="B34" s="99">
        <v>1</v>
      </c>
      <c r="C34" s="99">
        <f>B34*100</f>
        <v>100</v>
      </c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1"/>
      <c r="Q34" s="101"/>
      <c r="R34" s="101"/>
      <c r="S34" s="101"/>
      <c r="T34" s="102">
        <v>50</v>
      </c>
      <c r="U34" s="102">
        <f>C34+E34+I34+Q34</f>
        <v>100</v>
      </c>
      <c r="V34" s="103">
        <f>U34-T34</f>
        <v>50</v>
      </c>
    </row>
  </sheetData>
  <mergeCells count="9">
    <mergeCell ref="N1:O1"/>
    <mergeCell ref="P1:Q1"/>
    <mergeCell ref="R1:S1"/>
    <mergeCell ref="B1:C1"/>
    <mergeCell ref="D1:E1"/>
    <mergeCell ref="F1:G1"/>
    <mergeCell ref="H1:I1"/>
    <mergeCell ref="J1:K1"/>
    <mergeCell ref="L1:M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sommadossi</dc:creator>
  <cp:lastModifiedBy>sommadossi</cp:lastModifiedBy>
  <cp:lastPrinted>2022-03-04T14:40:56Z</cp:lastPrinted>
  <dcterms:created xsi:type="dcterms:W3CDTF">2022-03-04T14:39:21Z</dcterms:created>
  <dcterms:modified xsi:type="dcterms:W3CDTF">2022-03-04T14:40:57Z</dcterms:modified>
</cp:coreProperties>
</file>